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plicativos ST\"/>
    </mc:Choice>
  </mc:AlternateContent>
  <workbookProtection workbookPassword="911F" lockStructure="1"/>
  <bookViews>
    <workbookView xWindow="240" yWindow="45" windowWidth="20115" windowHeight="7995"/>
  </bookViews>
  <sheets>
    <sheet name="Plan1" sheetId="1" r:id="rId1"/>
    <sheet name="Plan2" sheetId="2" state="hidden" r:id="rId2"/>
  </sheets>
  <calcPr calcId="152511"/>
</workbook>
</file>

<file path=xl/calcChain.xml><?xml version="1.0" encoding="utf-8"?>
<calcChain xmlns="http://schemas.openxmlformats.org/spreadsheetml/2006/main">
  <c r="E19" i="1" l="1"/>
  <c r="E22" i="1" s="1"/>
  <c r="E20" i="1"/>
  <c r="E23" i="1" l="1"/>
  <c r="E21" i="1"/>
</calcChain>
</file>

<file path=xl/sharedStrings.xml><?xml version="1.0" encoding="utf-8"?>
<sst xmlns="http://schemas.openxmlformats.org/spreadsheetml/2006/main" count="46" uniqueCount="44">
  <si>
    <t>In a two wires assembly, we must consider the resistance of the wires connection between the element sensor and the temperature indicator/controller.</t>
  </si>
  <si>
    <t>Input</t>
  </si>
  <si>
    <t>resistance increment (dR/dT): </t>
  </si>
  <si>
    <t>Wire material:</t>
  </si>
  <si>
    <t>Results</t>
  </si>
  <si>
    <t>Copper</t>
  </si>
  <si>
    <t>Silver</t>
  </si>
  <si>
    <t>14 AWG / Ø 1.6 mm</t>
  </si>
  <si>
    <t>15 AWG / Ø 1,5 mm</t>
  </si>
  <si>
    <t>16 AWG / Ø 1.3 mm</t>
  </si>
  <si>
    <t>17 AWG / Ø 1.2 mm</t>
  </si>
  <si>
    <t>18 AWG / Ø 1.0 mm</t>
  </si>
  <si>
    <t>19 AWG / Ø 0.91 mm</t>
  </si>
  <si>
    <t>20 AWG / Ø 0.81 mm</t>
  </si>
  <si>
    <t>21 AWG / Ø 0.72 mm</t>
  </si>
  <si>
    <t>22 AWG / Ø 0.64 mm</t>
  </si>
  <si>
    <t>23 AWG / Ø 0.57 mm</t>
  </si>
  <si>
    <t>24 AWG / Ø 0.51 mm</t>
  </si>
  <si>
    <t>25 AWG / Ø 0.46 mm</t>
  </si>
  <si>
    <t>26 AWG / Ø 0.41 mm</t>
  </si>
  <si>
    <t>27 AWG / Ø 0.36 mm</t>
  </si>
  <si>
    <t>28 AWG / Ø 0.32 mm</t>
  </si>
  <si>
    <t>29 AWG / Ø 0.29 mm</t>
  </si>
  <si>
    <t>30 AWG / Ø 0.26 mm</t>
  </si>
  <si>
    <t>31 AWG / Ø 0.23 mm</t>
  </si>
  <si>
    <t>32 AWG / Ø 0.20 mm</t>
  </si>
  <si>
    <t>Aluminum</t>
  </si>
  <si>
    <r>
      <t>Wire length </t>
    </r>
    <r>
      <rPr>
        <sz val="11"/>
        <color rgb="FFFF0000"/>
        <rFont val="Calibri"/>
        <family val="2"/>
        <scheme val="minor"/>
      </rPr>
      <t>in millimeters</t>
    </r>
    <r>
      <rPr>
        <sz val="11"/>
        <color rgb="FF000000"/>
        <rFont val="Calibri"/>
        <family val="2"/>
        <scheme val="minor"/>
      </rPr>
      <t> </t>
    </r>
    <r>
      <rPr>
        <sz val="11"/>
        <color rgb="FFFF0000"/>
        <rFont val="Calibri"/>
        <family val="2"/>
        <scheme val="minor"/>
      </rPr>
      <t> </t>
    </r>
    <r>
      <rPr>
        <b/>
        <sz val="11"/>
        <color rgb="FF000000"/>
        <rFont val="Calibri"/>
        <family val="2"/>
        <scheme val="minor"/>
      </rPr>
      <t>(L)</t>
    </r>
    <r>
      <rPr>
        <sz val="11"/>
        <color rgb="FF000000"/>
        <rFont val="Calibri"/>
        <family val="2"/>
        <scheme val="minor"/>
      </rPr>
      <t>:</t>
    </r>
  </si>
  <si>
    <t>°C/m @ 20 °C</t>
  </si>
  <si>
    <t>°C</t>
  </si>
  <si>
    <r>
      <t xml:space="preserve">Wire diameter </t>
    </r>
    <r>
      <rPr>
        <b/>
        <sz val="11"/>
        <color rgb="FF000000"/>
        <rFont val="Calibri"/>
        <family val="2"/>
        <scheme val="minor"/>
      </rPr>
      <t>(D)</t>
    </r>
    <r>
      <rPr>
        <sz val="11"/>
        <color rgb="FF000000"/>
        <rFont val="Calibri"/>
        <family val="2"/>
        <scheme val="minor"/>
      </rPr>
      <t>:</t>
    </r>
  </si>
  <si>
    <r>
      <t xml:space="preserve">Wire cross section area </t>
    </r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>:</t>
    </r>
  </si>
  <si>
    <r>
      <t xml:space="preserve">Wire material resistivity </t>
    </r>
    <r>
      <rPr>
        <b/>
        <sz val="11"/>
        <color theme="1"/>
        <rFont val="Calibri"/>
        <family val="2"/>
        <scheme val="minor"/>
      </rPr>
      <t>(ρ)</t>
    </r>
    <r>
      <rPr>
        <sz val="11"/>
        <color theme="1"/>
        <rFont val="Calibri"/>
        <family val="2"/>
        <scheme val="minor"/>
      </rPr>
      <t>:</t>
    </r>
  </si>
  <si>
    <t>Total measuring error of sensor:</t>
  </si>
  <si>
    <t/>
  </si>
  <si>
    <t>10⁻⁶ Ohms.m @ 20°C</t>
  </si>
  <si>
    <t>mm²</t>
  </si>
  <si>
    <r>
      <t xml:space="preserve">Measurement error per meter 2 wires </t>
    </r>
    <r>
      <rPr>
        <b/>
        <sz val="11"/>
        <color theme="1"/>
        <rFont val="Calibri"/>
        <family val="2"/>
        <scheme val="minor"/>
      </rPr>
      <t>(E):</t>
    </r>
  </si>
  <si>
    <t>This application was developed by Sensor Technology Ltda. All right reserved.</t>
  </si>
  <si>
    <t>Technical responsible: Eng° Orlando Rodrigues dos Santos Filho</t>
  </si>
  <si>
    <t>www.sensor-technology.com.br</t>
  </si>
  <si>
    <t>orlando.santos@sensor-technology.com.br</t>
  </si>
  <si>
    <t>Ohms</t>
  </si>
  <si>
    <r>
      <t xml:space="preserve">Resistance per meter of wire </t>
    </r>
    <r>
      <rPr>
        <b/>
        <sz val="11"/>
        <color theme="1"/>
        <rFont val="Calibri"/>
        <family val="2"/>
        <scheme val="minor"/>
      </rPr>
      <t>(R):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</si>
</sst>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0" fontId="0" fillId="0" borderId="0" xfId="0" applyFont="1" applyProtection="1"/>
    <xf numFmtId="0" fontId="4" fillId="0" borderId="0" xfId="0" applyFont="1" applyProtection="1"/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0" fillId="0" borderId="0" xfId="0" quotePrefix="1" applyProtection="1"/>
    <xf numFmtId="0" fontId="0" fillId="0" borderId="1" xfId="0" applyBorder="1" applyProtection="1"/>
    <xf numFmtId="164" fontId="2" fillId="3" borderId="1" xfId="0" applyNumberFormat="1" applyFont="1" applyFill="1" applyBorder="1" applyProtection="1"/>
    <xf numFmtId="0" fontId="2" fillId="0" borderId="1" xfId="0" applyFont="1" applyBorder="1" applyProtection="1"/>
    <xf numFmtId="0" fontId="2" fillId="4" borderId="6" xfId="0" applyFont="1" applyFill="1" applyBorder="1" applyAlignment="1" applyProtection="1">
      <alignment horizontal="left"/>
    </xf>
    <xf numFmtId="0" fontId="2" fillId="4" borderId="7" xfId="0" applyFont="1" applyFill="1" applyBorder="1" applyAlignment="1" applyProtection="1">
      <alignment horizontal="left"/>
    </xf>
    <xf numFmtId="164" fontId="7" fillId="0" borderId="0" xfId="0" applyNumberFormat="1" applyFont="1" applyFill="1"/>
    <xf numFmtId="0" fontId="7" fillId="0" borderId="0" xfId="0" applyFont="1" applyProtection="1"/>
    <xf numFmtId="0" fontId="7" fillId="0" borderId="0" xfId="0" applyFont="1"/>
    <xf numFmtId="0" fontId="9" fillId="0" borderId="0" xfId="1" applyAlignment="1" applyProtection="1"/>
    <xf numFmtId="164" fontId="5" fillId="2" borderId="2" xfId="0" applyNumberFormat="1" applyFont="1" applyFill="1" applyBorder="1" applyAlignment="1" applyProtection="1">
      <alignment horizontal="left"/>
      <protection locked="0"/>
    </xf>
    <xf numFmtId="0" fontId="8" fillId="0" borderId="0" xfId="0" applyFont="1" applyProtection="1"/>
    <xf numFmtId="0" fontId="2" fillId="4" borderId="8" xfId="0" applyFont="1" applyFill="1" applyBorder="1" applyProtection="1"/>
    <xf numFmtId="0" fontId="2" fillId="4" borderId="9" xfId="0" applyFont="1" applyFill="1" applyBorder="1" applyProtection="1"/>
    <xf numFmtId="0" fontId="2" fillId="4" borderId="10" xfId="0" applyFont="1" applyFill="1" applyBorder="1" applyProtection="1"/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rtd\1024\img\cap6e04.gif" TargetMode="External"/><Relationship Id="rId1" Type="http://schemas.openxmlformats.org/officeDocument/2006/relationships/image" Target="../media/image1.gi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1824568</xdr:colOff>
      <xdr:row>7</xdr:row>
      <xdr:rowOff>5293</xdr:rowOff>
    </xdr:from>
    <xdr:to>
      <xdr:col>5</xdr:col>
      <xdr:colOff>1114426</xdr:colOff>
      <xdr:row>14</xdr:row>
      <xdr:rowOff>104477</xdr:rowOff>
    </xdr:to>
    <xdr:pic>
      <xdr:nvPicPr>
        <xdr:cNvPr id="1025" name="Picture 1" descr="C:\rtd\1024\img\sensor_bran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2218" y="1148293"/>
          <a:ext cx="2604558" cy="1432684"/>
        </a:xfrm>
        <a:prstGeom prst="rect">
          <a:avLst/>
        </a:prstGeom>
        <a:noFill/>
      </xdr:spPr>
    </xdr:pic>
    <xdr:clientData/>
  </xdr:twoCellAnchor>
  <xdr:oneCellAnchor>
    <xdr:from>
      <xdr:col>0</xdr:col>
      <xdr:colOff>1</xdr:colOff>
      <xdr:row>1</xdr:row>
      <xdr:rowOff>63500</xdr:rowOff>
    </xdr:from>
    <xdr:ext cx="5577416" cy="2931583"/>
    <xdr:sp macro="" textlink="">
      <xdr:nvSpPr>
        <xdr:cNvPr id="5" name="CaixaDeTexto 4"/>
        <xdr:cNvSpPr txBox="1"/>
      </xdr:nvSpPr>
      <xdr:spPr>
        <a:xfrm>
          <a:off x="1" y="254000"/>
          <a:ext cx="5577416" cy="293158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/>
            <a:t>Resistance of a wire can be expressed as:</a:t>
          </a:r>
        </a:p>
        <a:p>
          <a:endParaRPr lang="pt-BR" sz="1100"/>
        </a:p>
        <a:p>
          <a:r>
            <a:rPr lang="pt-BR" sz="1100"/>
            <a:t>This resistance can vary in function of the characteristics of the wire, such as:</a:t>
          </a:r>
        </a:p>
        <a:p>
          <a:r>
            <a:rPr lang="pt-BR" sz="1100"/>
            <a:t>- wire diameter (A), alloying of metals, wire extension length,</a:t>
          </a:r>
          <a:r>
            <a:rPr lang="pt-BR" sz="1100" baseline="0"/>
            <a:t> </a:t>
          </a:r>
          <a:r>
            <a:rPr lang="pt-BR" sz="1100"/>
            <a:t>environment temperature and/or the media where the wire is installed.</a:t>
          </a:r>
          <a:br>
            <a:rPr lang="pt-BR" sz="1100"/>
          </a:br>
          <a:endParaRPr lang="pt-BR" sz="1100"/>
        </a:p>
        <a:p>
          <a:r>
            <a:rPr lang="pt-BR" sz="1100"/>
            <a:t>To identify the error caused by the resistance of the conductors, we can use the formula below:</a:t>
          </a:r>
        </a:p>
        <a:p>
          <a:endParaRPr lang="pt-BR" sz="1100"/>
        </a:p>
        <a:p>
          <a:endParaRPr lang="pt-BR" sz="1100"/>
        </a:p>
        <a:p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E°C/m</a:t>
          </a: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 = </a:t>
          </a:r>
          <a:r>
            <a:rPr lang="pt-BR"/>
            <a:t>Error in °C per meter, proportional to the variables of the conductors Rc</a:t>
          </a:r>
          <a:r>
            <a:rPr lang="pt-BR" baseline="-25000"/>
            <a:t>1</a:t>
          </a:r>
          <a:r>
            <a:rPr lang="pt-BR"/>
            <a:t> e Rc</a:t>
          </a:r>
          <a:r>
            <a:rPr lang="pt-BR" baseline="-25000"/>
            <a:t>2</a:t>
          </a:r>
          <a:r>
            <a:rPr lang="pt-BR"/>
            <a:t>.</a:t>
          </a:r>
        </a:p>
        <a:p>
          <a:r>
            <a:rPr lang="pt-BR" b="1"/>
            <a:t>Rc</a:t>
          </a:r>
          <a:r>
            <a:rPr lang="pt-BR" b="1" baseline="-25000"/>
            <a:t>1</a:t>
          </a:r>
          <a:r>
            <a:rPr lang="pt-BR" b="1"/>
            <a:t> e Rc</a:t>
          </a:r>
          <a:r>
            <a:rPr lang="pt-BR" b="1" baseline="-25000"/>
            <a:t>2</a:t>
          </a:r>
          <a:r>
            <a:rPr lang="pt-BR" b="1"/>
            <a:t> </a:t>
          </a:r>
          <a:r>
            <a:rPr lang="pt-BR"/>
            <a:t>= Electrical resistance in ohm/m of the conductor. Both conductors must have the</a:t>
          </a:r>
          <a:r>
            <a:rPr lang="pt-BR" baseline="0"/>
            <a:t> </a:t>
          </a:r>
          <a:r>
            <a:rPr lang="pt-BR"/>
            <a:t>same characteristics</a:t>
          </a:r>
        </a:p>
        <a:p>
          <a:r>
            <a:rPr lang="pt-BR" b="1"/>
            <a:t>dR/dT</a:t>
          </a:r>
          <a:r>
            <a:rPr lang="pt-BR"/>
            <a:t> = derivative dR/dT which represents the resistance increment in ohm/ºC. Also can be 0.3850, 0.3851, 0.3916 or 0.3923.</a:t>
          </a:r>
        </a:p>
        <a:p>
          <a:endParaRPr lang="pt-BR" sz="1100"/>
        </a:p>
        <a:p>
          <a:endParaRPr lang="pt-BR" sz="1100"/>
        </a:p>
      </xdr:txBody>
    </xdr:sp>
    <xdr:clientData/>
  </xdr:oneCellAnchor>
  <xdr:twoCellAnchor editAs="oneCell">
    <xdr:from>
      <xdr:col>1</xdr:col>
      <xdr:colOff>591609</xdr:colOff>
      <xdr:row>1</xdr:row>
      <xdr:rowOff>27517</xdr:rowOff>
    </xdr:from>
    <xdr:to>
      <xdr:col>1</xdr:col>
      <xdr:colOff>1336676</xdr:colOff>
      <xdr:row>2</xdr:row>
      <xdr:rowOff>170392</xdr:rowOff>
    </xdr:to>
    <xdr:pic>
      <xdr:nvPicPr>
        <xdr:cNvPr id="3" name="Imagem 2" descr="C:\rtd\1024\img\cap6e04.gif"/>
        <xdr:cNvPicPr/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623609" y="218017"/>
          <a:ext cx="745067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1570567</xdr:colOff>
      <xdr:row>7</xdr:row>
      <xdr:rowOff>171449</xdr:rowOff>
    </xdr:from>
    <xdr:ext cx="1638300" cy="590551"/>
    <xdr:sp macro="" textlink="">
      <xdr:nvSpPr>
        <xdr:cNvPr id="4" name="CaixaDeTexto 3"/>
        <xdr:cNvSpPr txBox="1"/>
      </xdr:nvSpPr>
      <xdr:spPr>
        <a:xfrm>
          <a:off x="1570567" y="1504949"/>
          <a:ext cx="1638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600">
              <a:solidFill>
                <a:schemeClr val="tx1"/>
              </a:solidFill>
              <a:latin typeface="+mn-lt"/>
              <a:ea typeface="+mn-ea"/>
              <a:cs typeface="+mn-cs"/>
            </a:rPr>
            <a:t>E</a:t>
          </a: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°C/m = </a:t>
          </a:r>
          <a:r>
            <a:rPr lang="pt-BR" sz="1400" u="sng">
              <a:solidFill>
                <a:schemeClr val="tx1"/>
              </a:solidFill>
              <a:latin typeface="+mn-lt"/>
              <a:ea typeface="+mn-ea"/>
              <a:cs typeface="+mn-cs"/>
            </a:rPr>
            <a:t>Rc1  + Rc2</a:t>
          </a:r>
          <a:r>
            <a:rPr lang="pt-BR" sz="14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pt-BR" sz="1400">
              <a:solidFill>
                <a:schemeClr val="tx1"/>
              </a:solidFill>
              <a:latin typeface="+mn-lt"/>
              <a:ea typeface="+mn-ea"/>
              <a:cs typeface="+mn-cs"/>
            </a:rPr>
            <a:t>                dR/dT</a:t>
          </a: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endParaRPr lang="pt-BR" sz="1100"/>
        </a:p>
      </xdr:txBody>
    </xdr:sp>
    <xdr:clientData/>
  </xdr:oneCellAnchor>
  <xdr:twoCellAnchor editAs="oneCell">
    <xdr:from>
      <xdr:col>4</xdr:col>
      <xdr:colOff>588892</xdr:colOff>
      <xdr:row>1</xdr:row>
      <xdr:rowOff>95250</xdr:rowOff>
    </xdr:from>
    <xdr:to>
      <xdr:col>5</xdr:col>
      <xdr:colOff>1326091</xdr:colOff>
      <xdr:row>5</xdr:row>
      <xdr:rowOff>38100</xdr:rowOff>
    </xdr:to>
    <xdr:pic>
      <xdr:nvPicPr>
        <xdr:cNvPr id="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46917" y="95250"/>
          <a:ext cx="142299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104776</xdr:colOff>
      <xdr:row>24</xdr:row>
      <xdr:rowOff>47625</xdr:rowOff>
    </xdr:from>
    <xdr:to>
      <xdr:col>0</xdr:col>
      <xdr:colOff>565151</xdr:colOff>
      <xdr:row>25</xdr:row>
      <xdr:rowOff>0</xdr:rowOff>
    </xdr:to>
    <xdr:pic>
      <xdr:nvPicPr>
        <xdr:cNvPr id="7" name="Picture 3" descr="WB01512_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6" y="6353175"/>
          <a:ext cx="4603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lando.santos@sensor-technology.com.br" TargetMode="External"/><Relationship Id="rId1" Type="http://schemas.openxmlformats.org/officeDocument/2006/relationships/hyperlink" Target="http://www.sensor-technology.com.b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zoomScale="90" zoomScaleNormal="90" workbookViewId="0">
      <selection activeCell="B19" sqref="B19"/>
    </sheetView>
  </sheetViews>
  <sheetFormatPr defaultRowHeight="15" x14ac:dyDescent="0.25"/>
  <cols>
    <col min="1" max="1" width="30.42578125" style="4" customWidth="1"/>
    <col min="2" max="2" width="21.42578125" style="4" customWidth="1"/>
    <col min="3" max="3" width="9" style="4" customWidth="1"/>
    <col min="4" max="4" width="39.42578125" style="4" customWidth="1"/>
    <col min="5" max="5" width="10.28515625" style="4" customWidth="1"/>
    <col min="6" max="6" width="23.140625" style="4" customWidth="1"/>
    <col min="7" max="9" width="9.140625" style="4"/>
    <col min="10" max="10" width="18.140625" style="17" customWidth="1"/>
    <col min="11" max="11" width="9.140625" style="17"/>
    <col min="12" max="16384" width="9.140625" style="4"/>
  </cols>
  <sheetData>
    <row r="1" spans="1:13" x14ac:dyDescent="0.25">
      <c r="A1" s="5" t="s">
        <v>0</v>
      </c>
      <c r="M1" s="2"/>
    </row>
    <row r="3" spans="1:13" x14ac:dyDescent="0.25">
      <c r="D3" s="1"/>
    </row>
    <row r="7" spans="1:13" x14ac:dyDescent="0.25">
      <c r="D7" s="10" t="s">
        <v>34</v>
      </c>
    </row>
    <row r="9" spans="1:13" x14ac:dyDescent="0.25">
      <c r="G9" s="17"/>
    </row>
    <row r="17" spans="1:13" ht="15.75" thickBot="1" x14ac:dyDescent="0.3"/>
    <row r="18" spans="1:13" x14ac:dyDescent="0.25">
      <c r="A18" s="14" t="s">
        <v>1</v>
      </c>
      <c r="B18" s="15"/>
      <c r="D18" s="22" t="s">
        <v>4</v>
      </c>
      <c r="E18" s="23"/>
      <c r="F18" s="24"/>
      <c r="M18" s="2"/>
    </row>
    <row r="19" spans="1:13" x14ac:dyDescent="0.25">
      <c r="A19" s="8" t="s">
        <v>2</v>
      </c>
      <c r="B19" s="20">
        <v>0.38500000000000001</v>
      </c>
      <c r="D19" s="11" t="s">
        <v>32</v>
      </c>
      <c r="E19" s="12">
        <f>VLOOKUP(B20,Plan2!A6:B8,2)</f>
        <v>1.72E-2</v>
      </c>
      <c r="F19" s="12" t="s">
        <v>35</v>
      </c>
      <c r="I19" s="3"/>
      <c r="M19" s="2"/>
    </row>
    <row r="20" spans="1:13" x14ac:dyDescent="0.25">
      <c r="A20" s="8" t="s">
        <v>3</v>
      </c>
      <c r="B20" s="6" t="s">
        <v>5</v>
      </c>
      <c r="D20" s="11" t="s">
        <v>31</v>
      </c>
      <c r="E20" s="12">
        <f>VLOOKUP(B21,Plan2!A11:B29,2)</f>
        <v>0.20430000000000001</v>
      </c>
      <c r="F20" s="12" t="s">
        <v>36</v>
      </c>
      <c r="I20" s="3"/>
      <c r="M20" s="2"/>
    </row>
    <row r="21" spans="1:13" x14ac:dyDescent="0.25">
      <c r="A21" s="8" t="s">
        <v>30</v>
      </c>
      <c r="B21" s="6" t="s">
        <v>17</v>
      </c>
      <c r="D21" s="11" t="s">
        <v>43</v>
      </c>
      <c r="E21" s="12">
        <f>E19/E20</f>
        <v>8.4189916789035729E-2</v>
      </c>
      <c r="F21" s="12" t="s">
        <v>42</v>
      </c>
      <c r="M21" s="2"/>
    </row>
    <row r="22" spans="1:13" ht="15.75" thickBot="1" x14ac:dyDescent="0.3">
      <c r="A22" s="9" t="s">
        <v>27</v>
      </c>
      <c r="B22" s="7">
        <v>10000</v>
      </c>
      <c r="D22" s="11" t="s">
        <v>37</v>
      </c>
      <c r="E22" s="12">
        <f>(E19+E19)/B19</f>
        <v>8.9350649350649347E-2</v>
      </c>
      <c r="F22" s="12" t="s">
        <v>28</v>
      </c>
      <c r="M22" s="2"/>
    </row>
    <row r="23" spans="1:13" x14ac:dyDescent="0.25">
      <c r="D23" s="13" t="s">
        <v>33</v>
      </c>
      <c r="E23" s="12">
        <f>+E22*B22/1000</f>
        <v>0.89350649350649347</v>
      </c>
      <c r="F23" s="12" t="s">
        <v>29</v>
      </c>
      <c r="M23" s="2"/>
    </row>
    <row r="24" spans="1:13" s="1" customFormat="1" x14ac:dyDescent="0.25">
      <c r="B24" s="21"/>
      <c r="C24" s="4"/>
    </row>
    <row r="25" spans="1:13" s="1" customFormat="1" x14ac:dyDescent="0.25">
      <c r="B25" s="1" t="s">
        <v>38</v>
      </c>
      <c r="C25" s="4"/>
    </row>
    <row r="26" spans="1:13" s="1" customFormat="1" x14ac:dyDescent="0.25">
      <c r="B26" s="1" t="s">
        <v>39</v>
      </c>
      <c r="C26" s="4"/>
    </row>
    <row r="27" spans="1:13" s="1" customFormat="1" x14ac:dyDescent="0.25">
      <c r="B27" s="19" t="s">
        <v>40</v>
      </c>
      <c r="C27" s="4"/>
      <c r="D27" s="19" t="s">
        <v>41</v>
      </c>
      <c r="G27" s="4"/>
    </row>
  </sheetData>
  <sheetProtection password="911F" sheet="1" objects="1" scenarios="1" selectLockedCells="1"/>
  <mergeCells count="1">
    <mergeCell ref="D18:F18"/>
  </mergeCells>
  <hyperlinks>
    <hyperlink ref="B27" r:id="rId1"/>
    <hyperlink ref="D27" r:id="rId2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ErrorMessage="1" errorTitle="Invalid Alpha!" error="Please enter with 3850, 3851, 3916 or 3820.">
          <x14:formula1>
            <xm:f>Plan2!A1:A4</xm:f>
          </x14:formula1>
          <xm:sqref>B19</xm:sqref>
        </x14:dataValidation>
        <x14:dataValidation type="list" allowBlank="1" showInputMessage="1" showErrorMessage="1">
          <x14:formula1>
            <xm:f>Plan2!A6:A8</xm:f>
          </x14:formula1>
          <xm:sqref>B20</xm:sqref>
        </x14:dataValidation>
        <x14:dataValidation type="list" allowBlank="1" showInputMessage="1" showErrorMessage="1">
          <x14:formula1>
            <xm:f>Plan2!A11:A29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0" workbookViewId="0">
      <selection activeCell="B21" sqref="B21"/>
    </sheetView>
  </sheetViews>
  <sheetFormatPr defaultRowHeight="15" x14ac:dyDescent="0.25"/>
  <cols>
    <col min="1" max="1" width="21" customWidth="1"/>
    <col min="2" max="2" width="10.5703125" customWidth="1"/>
  </cols>
  <sheetData>
    <row r="1" spans="1:2" x14ac:dyDescent="0.25">
      <c r="A1" s="16">
        <v>0.3851</v>
      </c>
      <c r="B1" s="17"/>
    </row>
    <row r="2" spans="1:2" x14ac:dyDescent="0.25">
      <c r="A2" s="16">
        <v>0.38500000000000001</v>
      </c>
      <c r="B2" s="17"/>
    </row>
    <row r="3" spans="1:2" x14ac:dyDescent="0.25">
      <c r="A3" s="16">
        <v>0.3916</v>
      </c>
      <c r="B3" s="17"/>
    </row>
    <row r="4" spans="1:2" x14ac:dyDescent="0.25">
      <c r="A4" s="16">
        <v>0.39229999999999998</v>
      </c>
      <c r="B4" s="17"/>
    </row>
    <row r="5" spans="1:2" x14ac:dyDescent="0.25">
      <c r="A5" s="17"/>
      <c r="B5" s="17"/>
    </row>
    <row r="6" spans="1:2" x14ac:dyDescent="0.25">
      <c r="A6" s="18" t="s">
        <v>26</v>
      </c>
      <c r="B6" s="17">
        <v>2.8199999999999999E-2</v>
      </c>
    </row>
    <row r="7" spans="1:2" x14ac:dyDescent="0.25">
      <c r="A7" s="18" t="s">
        <v>5</v>
      </c>
      <c r="B7" s="17">
        <v>1.72E-2</v>
      </c>
    </row>
    <row r="8" spans="1:2" x14ac:dyDescent="0.25">
      <c r="A8" s="18" t="s">
        <v>6</v>
      </c>
      <c r="B8" s="17">
        <v>1.5900000000000001E-2</v>
      </c>
    </row>
    <row r="9" spans="1:2" x14ac:dyDescent="0.25">
      <c r="A9" s="18"/>
      <c r="B9" s="17"/>
    </row>
    <row r="10" spans="1:2" x14ac:dyDescent="0.25">
      <c r="A10" s="17"/>
      <c r="B10" s="17"/>
    </row>
    <row r="11" spans="1:2" x14ac:dyDescent="0.25">
      <c r="A11" s="18" t="s">
        <v>7</v>
      </c>
      <c r="B11" s="17">
        <v>2.0106000000000002</v>
      </c>
    </row>
    <row r="12" spans="1:2" x14ac:dyDescent="0.25">
      <c r="A12" s="18" t="s">
        <v>8</v>
      </c>
      <c r="B12" s="17">
        <v>1.7670999999999999</v>
      </c>
    </row>
    <row r="13" spans="1:2" x14ac:dyDescent="0.25">
      <c r="A13" s="18" t="s">
        <v>9</v>
      </c>
      <c r="B13" s="17">
        <v>1.3272999999999999</v>
      </c>
    </row>
    <row r="14" spans="1:2" x14ac:dyDescent="0.25">
      <c r="A14" s="18" t="s">
        <v>10</v>
      </c>
      <c r="B14" s="17">
        <v>1.131</v>
      </c>
    </row>
    <row r="15" spans="1:2" x14ac:dyDescent="0.25">
      <c r="A15" s="18" t="s">
        <v>11</v>
      </c>
      <c r="B15" s="17">
        <v>0.78539999999999999</v>
      </c>
    </row>
    <row r="16" spans="1:2" x14ac:dyDescent="0.25">
      <c r="A16" s="18" t="s">
        <v>12</v>
      </c>
      <c r="B16" s="17">
        <v>0.65039999999999998</v>
      </c>
    </row>
    <row r="17" spans="1:2" x14ac:dyDescent="0.25">
      <c r="A17" s="18" t="s">
        <v>13</v>
      </c>
      <c r="B17" s="17">
        <v>0.51529999999999998</v>
      </c>
    </row>
    <row r="18" spans="1:2" x14ac:dyDescent="0.25">
      <c r="A18" s="18" t="s">
        <v>14</v>
      </c>
      <c r="B18" s="17">
        <v>0.40720000000000001</v>
      </c>
    </row>
    <row r="19" spans="1:2" x14ac:dyDescent="0.25">
      <c r="A19" s="18" t="s">
        <v>15</v>
      </c>
      <c r="B19" s="17">
        <v>0.32169999999999999</v>
      </c>
    </row>
    <row r="20" spans="1:2" x14ac:dyDescent="0.25">
      <c r="A20" s="18" t="s">
        <v>16</v>
      </c>
      <c r="B20" s="17">
        <v>0.25519999999999998</v>
      </c>
    </row>
    <row r="21" spans="1:2" x14ac:dyDescent="0.25">
      <c r="A21" s="18" t="s">
        <v>17</v>
      </c>
      <c r="B21" s="17">
        <v>0.20430000000000001</v>
      </c>
    </row>
    <row r="22" spans="1:2" x14ac:dyDescent="0.25">
      <c r="A22" s="17" t="s">
        <v>18</v>
      </c>
      <c r="B22" s="17">
        <v>0.16619999999999999</v>
      </c>
    </row>
    <row r="23" spans="1:2" x14ac:dyDescent="0.25">
      <c r="A23" s="17" t="s">
        <v>19</v>
      </c>
      <c r="B23" s="17">
        <v>0.13200000000000001</v>
      </c>
    </row>
    <row r="24" spans="1:2" x14ac:dyDescent="0.25">
      <c r="A24" s="17" t="s">
        <v>20</v>
      </c>
      <c r="B24" s="17">
        <v>0.1018</v>
      </c>
    </row>
    <row r="25" spans="1:2" x14ac:dyDescent="0.25">
      <c r="A25" s="17" t="s">
        <v>21</v>
      </c>
      <c r="B25" s="17">
        <v>8.0399999999999999E-2</v>
      </c>
    </row>
    <row r="26" spans="1:2" x14ac:dyDescent="0.25">
      <c r="A26" s="17" t="s">
        <v>22</v>
      </c>
      <c r="B26" s="17">
        <v>6.1100000000000002E-2</v>
      </c>
    </row>
    <row r="27" spans="1:2" x14ac:dyDescent="0.25">
      <c r="A27" s="17" t="s">
        <v>23</v>
      </c>
      <c r="B27" s="17">
        <v>5.3100000000000001E-2</v>
      </c>
    </row>
    <row r="28" spans="1:2" x14ac:dyDescent="0.25">
      <c r="A28" s="17" t="s">
        <v>24</v>
      </c>
      <c r="B28" s="17">
        <v>4.1500000000000002E-2</v>
      </c>
    </row>
    <row r="29" spans="1:2" x14ac:dyDescent="0.25">
      <c r="A29" s="17" t="s">
        <v>25</v>
      </c>
      <c r="B29" s="17">
        <v>3.1399999999999997E-2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Santos</dc:creator>
  <cp:lastModifiedBy>Marcos Carlier</cp:lastModifiedBy>
  <dcterms:created xsi:type="dcterms:W3CDTF">2014-11-04T23:42:16Z</dcterms:created>
  <dcterms:modified xsi:type="dcterms:W3CDTF">2015-11-26T17:29:01Z</dcterms:modified>
</cp:coreProperties>
</file>